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196938CA-07E1-4633-AB88-F7E811F5CC1B}" xr6:coauthVersionLast="45" xr6:coauthVersionMax="45" xr10:uidLastSave="{00000000-0000-0000-0000-000000000000}"/>
  <bookViews>
    <workbookView xWindow="-120" yWindow="-120" windowWidth="29040" windowHeight="15525" xr2:uid="{00000000-000D-0000-FFFF-FFFF00000000}"/>
  </bookViews>
  <sheets>
    <sheet name="Приложение 1" sheetId="1" r:id="rId1"/>
    <sheet name="Приложение 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" i="1" l="1"/>
  <c r="L8" i="1"/>
  <c r="L7" i="1"/>
  <c r="M30" i="2" l="1"/>
  <c r="I30" i="2"/>
  <c r="J29" i="2"/>
  <c r="F29" i="2"/>
  <c r="E29" i="2" s="1"/>
  <c r="M27" i="2"/>
  <c r="L27" i="2"/>
  <c r="L30" i="2" s="1"/>
  <c r="K27" i="2"/>
  <c r="K30" i="2" s="1"/>
  <c r="J27" i="2"/>
  <c r="J30" i="2" s="1"/>
  <c r="J28" i="2" s="1"/>
  <c r="I27" i="2"/>
  <c r="H27" i="2"/>
  <c r="H30" i="2" s="1"/>
  <c r="G27" i="2"/>
  <c r="G30" i="2" s="1"/>
  <c r="F27" i="2"/>
  <c r="F30" i="2" s="1"/>
  <c r="M26" i="2"/>
  <c r="M29" i="2" s="1"/>
  <c r="L26" i="2"/>
  <c r="L29" i="2" s="1"/>
  <c r="K26" i="2"/>
  <c r="K29" i="2" s="1"/>
  <c r="J26" i="2"/>
  <c r="I26" i="2"/>
  <c r="I29" i="2" s="1"/>
  <c r="H26" i="2"/>
  <c r="H29" i="2" s="1"/>
  <c r="G26" i="2"/>
  <c r="G29" i="2" s="1"/>
  <c r="F26" i="2"/>
  <c r="E26" i="2"/>
  <c r="K25" i="2"/>
  <c r="J25" i="2"/>
  <c r="G25" i="2"/>
  <c r="F25" i="2"/>
  <c r="E24" i="2"/>
  <c r="E23" i="2"/>
  <c r="M22" i="2"/>
  <c r="L22" i="2"/>
  <c r="K22" i="2"/>
  <c r="J22" i="2"/>
  <c r="I22" i="2"/>
  <c r="H22" i="2"/>
  <c r="G22" i="2"/>
  <c r="F22" i="2"/>
  <c r="E22" i="2"/>
  <c r="J19" i="2"/>
  <c r="F19" i="2"/>
  <c r="K18" i="2"/>
  <c r="K32" i="2" s="1"/>
  <c r="G18" i="2"/>
  <c r="G32" i="2" s="1"/>
  <c r="M16" i="2"/>
  <c r="M19" i="2" s="1"/>
  <c r="L16" i="2"/>
  <c r="L19" i="2" s="1"/>
  <c r="K16" i="2"/>
  <c r="K19" i="2" s="1"/>
  <c r="J16" i="2"/>
  <c r="I16" i="2"/>
  <c r="I19" i="2" s="1"/>
  <c r="H16" i="2"/>
  <c r="H19" i="2" s="1"/>
  <c r="G16" i="2"/>
  <c r="G19" i="2" s="1"/>
  <c r="F16" i="2"/>
  <c r="E16" i="2"/>
  <c r="M15" i="2"/>
  <c r="M18" i="2" s="1"/>
  <c r="M32" i="2" s="1"/>
  <c r="L15" i="2"/>
  <c r="L18" i="2" s="1"/>
  <c r="L32" i="2" s="1"/>
  <c r="K15" i="2"/>
  <c r="J15" i="2"/>
  <c r="J18" i="2" s="1"/>
  <c r="J32" i="2" s="1"/>
  <c r="I15" i="2"/>
  <c r="I18" i="2" s="1"/>
  <c r="I32" i="2" s="1"/>
  <c r="H15" i="2"/>
  <c r="H18" i="2" s="1"/>
  <c r="H32" i="2" s="1"/>
  <c r="G15" i="2"/>
  <c r="F15" i="2"/>
  <c r="F18" i="2" s="1"/>
  <c r="L14" i="2"/>
  <c r="K14" i="2"/>
  <c r="H14" i="2"/>
  <c r="G14" i="2"/>
  <c r="E13" i="2"/>
  <c r="E12" i="2"/>
  <c r="M11" i="2"/>
  <c r="L11" i="2"/>
  <c r="K11" i="2"/>
  <c r="J11" i="2"/>
  <c r="I11" i="2"/>
  <c r="H11" i="2"/>
  <c r="G11" i="2"/>
  <c r="F11" i="2"/>
  <c r="E11" i="2" s="1"/>
  <c r="F28" i="2" l="1"/>
  <c r="E30" i="2"/>
  <c r="G17" i="2"/>
  <c r="G33" i="2"/>
  <c r="G31" i="2" s="1"/>
  <c r="K28" i="2"/>
  <c r="H17" i="2"/>
  <c r="H33" i="2"/>
  <c r="H31" i="2" s="1"/>
  <c r="L33" i="2"/>
  <c r="L31" i="2" s="1"/>
  <c r="L17" i="2"/>
  <c r="E19" i="2"/>
  <c r="H28" i="2"/>
  <c r="L28" i="2"/>
  <c r="I28" i="2"/>
  <c r="K17" i="2"/>
  <c r="K33" i="2"/>
  <c r="K31" i="2" s="1"/>
  <c r="G28" i="2"/>
  <c r="F32" i="2"/>
  <c r="E32" i="2" s="1"/>
  <c r="E18" i="2"/>
  <c r="I33" i="2"/>
  <c r="I31" i="2" s="1"/>
  <c r="I17" i="2"/>
  <c r="M33" i="2"/>
  <c r="M31" i="2" s="1"/>
  <c r="M17" i="2"/>
  <c r="J17" i="2"/>
  <c r="M28" i="2"/>
  <c r="J33" i="2"/>
  <c r="J31" i="2" s="1"/>
  <c r="E27" i="2"/>
  <c r="I14" i="2"/>
  <c r="M14" i="2"/>
  <c r="F17" i="2"/>
  <c r="H25" i="2"/>
  <c r="L25" i="2"/>
  <c r="E25" i="2" s="1"/>
  <c r="F33" i="2"/>
  <c r="F14" i="2"/>
  <c r="J14" i="2"/>
  <c r="E15" i="2"/>
  <c r="I25" i="2"/>
  <c r="M25" i="2"/>
  <c r="E17" i="2" l="1"/>
  <c r="E14" i="2"/>
  <c r="E33" i="2"/>
  <c r="F31" i="2"/>
  <c r="E31" i="2" s="1"/>
  <c r="E28" i="2"/>
</calcChain>
</file>

<file path=xl/sharedStrings.xml><?xml version="1.0" encoding="utf-8"?>
<sst xmlns="http://schemas.openxmlformats.org/spreadsheetml/2006/main" count="72" uniqueCount="47">
  <si>
    <t>Целевые показатели и (или) индикаторы муниципальной  программы</t>
  </si>
  <si>
    <t>№ п/п</t>
  </si>
  <si>
    <t>Наименование муниципальных показателей и (или) индикаторов</t>
  </si>
  <si>
    <t>Базовое значение целевого показателя и (или) индикатора на начало реализации программы</t>
  </si>
  <si>
    <t>Значение целевого показателя и (или) индикатора) на момент окончания  действия программы</t>
  </si>
  <si>
    <t>2019г.</t>
  </si>
  <si>
    <t>2020г.</t>
  </si>
  <si>
    <t>2021г.</t>
  </si>
  <si>
    <t>2022г.</t>
  </si>
  <si>
    <t>2023г.</t>
  </si>
  <si>
    <t>2024г.</t>
  </si>
  <si>
    <t>2025г.</t>
  </si>
  <si>
    <t>Значения целевого показателя и (или) индикатора по годам</t>
  </si>
  <si>
    <t>№№ п/п</t>
  </si>
  <si>
    <t>Наименование мероприятия программы</t>
  </si>
  <si>
    <t xml:space="preserve">Ответственный исполнитель (соисполнитель) </t>
  </si>
  <si>
    <t>Источники финансирования</t>
  </si>
  <si>
    <t>всего</t>
  </si>
  <si>
    <t>в том числе:</t>
  </si>
  <si>
    <t>1.1.</t>
  </si>
  <si>
    <t>Администрация сп.Саранпауль</t>
  </si>
  <si>
    <t xml:space="preserve">Всего </t>
  </si>
  <si>
    <t>Бюджет поселения</t>
  </si>
  <si>
    <t>Итого по задаче 1</t>
  </si>
  <si>
    <t>Всего</t>
  </si>
  <si>
    <t>Итого по основному мероприятию 1</t>
  </si>
  <si>
    <t>ПЕРЕЧЕНЬ программных мероприятий муниципальной программы сельского поселения Саранпауль</t>
  </si>
  <si>
    <t xml:space="preserve"> Всего по программе</t>
  </si>
  <si>
    <t>2026-2030г.г.</t>
  </si>
  <si>
    <t>Количество рабочих мест для временных работ в администрации сельского поселения Саранпауль, единиц.</t>
  </si>
  <si>
    <t>Цель: Содействие улучшению положения на рынке труда не занятых трудовой деятельностью и безработных граждан, зарегистрированных в органах службы занятости населения, предупреждение безработицы, улучшение условий и охраны труда работников</t>
  </si>
  <si>
    <t>Основное мероприятие 1: Содействие улучшению положения на рынке труда не занятых трудовой деятельностью и безработных граждан</t>
  </si>
  <si>
    <r>
      <t>Задача 1:</t>
    </r>
    <r>
      <rPr>
        <sz val="12"/>
        <color rgb="FF00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Создание временных рабочих мест для граждан, зарегистрированных в органах службы занятости населения</t>
    </r>
  </si>
  <si>
    <t>Содействие улучшению положения на рынке труда не занятых трудовой деятельностью и безработных граждан</t>
  </si>
  <si>
    <t>Бюджет округа</t>
  </si>
  <si>
    <t>Финансовые затраты на реализацию (тыс. рублей)</t>
  </si>
  <si>
    <t>Численность граждан, ежегодно трудоустраиваемых на временные и общественные работы, человек.</t>
  </si>
  <si>
    <t>Основное мероприятие 2: Организация занятости детей</t>
  </si>
  <si>
    <r>
      <t>Задача 2:</t>
    </r>
    <r>
      <rPr>
        <sz val="12"/>
        <color rgb="FF00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Создание условий для занятости детей </t>
    </r>
  </si>
  <si>
    <t>Организация деятельности молодежных трудовых отрядов</t>
  </si>
  <si>
    <t>2.1.</t>
  </si>
  <si>
    <t>Итого по задаче 2</t>
  </si>
  <si>
    <t>Итого по основному мероприятию 2</t>
  </si>
  <si>
    <t>Количество трудоустроенных  несовершеннолетних граждан от 14 до 18 лет в сельском поселении Саранпауль, чел.</t>
  </si>
  <si>
    <t>Приложение 1
к муниципальной программе 
 «Содействие занятости населения  в сельском  поселении Саранпауль»</t>
  </si>
  <si>
    <t>Приложение 2
к муниципальной программе 
 «Содействие занятости населения  в сельском  поселении Саранпауль»</t>
  </si>
  <si>
    <t>МКУ «ХЭС с.п.Саранпауль»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</si>
</sst>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"/>
  <sheetViews>
    <sheetView tabSelected="1" topLeftCell="A4" workbookViewId="0">
      <selection activeCell="D8" sqref="D8"/>
    </sheetView>
  </sheetViews>
  <sheetFormatPr defaultRowHeight="15" x14ac:dyDescent="0.25"/>
  <cols>
    <col min="2" max="2" width="23" customWidth="1"/>
    <col min="3" max="3" width="13.5703125" customWidth="1"/>
    <col min="12" max="12" width="12.7109375" customWidth="1"/>
  </cols>
  <sheetData>
    <row r="1" spans="1:12" ht="142.5" customHeight="1" x14ac:dyDescent="0.25">
      <c r="K1" s="14" t="s">
        <v>44</v>
      </c>
      <c r="L1" s="14"/>
    </row>
    <row r="2" spans="1:12" ht="16.5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6.5" x14ac:dyDescent="0.25">
      <c r="A3" s="1"/>
    </row>
    <row r="4" spans="1:12" ht="122.25" customHeight="1" x14ac:dyDescent="0.25">
      <c r="A4" s="15" t="s">
        <v>1</v>
      </c>
      <c r="B4" s="15" t="s">
        <v>2</v>
      </c>
      <c r="C4" s="15" t="s">
        <v>3</v>
      </c>
      <c r="D4" s="19" t="s">
        <v>12</v>
      </c>
      <c r="E4" s="20"/>
      <c r="F4" s="20"/>
      <c r="G4" s="20"/>
      <c r="H4" s="20"/>
      <c r="I4" s="20"/>
      <c r="J4" s="20"/>
      <c r="K4" s="21"/>
      <c r="L4" s="15" t="s">
        <v>4</v>
      </c>
    </row>
    <row r="5" spans="1:12" ht="24" x14ac:dyDescent="0.25">
      <c r="A5" s="16"/>
      <c r="B5" s="16"/>
      <c r="C5" s="17"/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28</v>
      </c>
      <c r="L5" s="16"/>
    </row>
    <row r="6" spans="1:12" x14ac:dyDescent="0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/>
      <c r="L6" s="10">
        <v>11</v>
      </c>
    </row>
    <row r="7" spans="1:12" ht="63.75" x14ac:dyDescent="0.25">
      <c r="A7" s="10">
        <v>1</v>
      </c>
      <c r="B7" s="13" t="s">
        <v>29</v>
      </c>
      <c r="C7" s="12">
        <v>8</v>
      </c>
      <c r="D7" s="12">
        <v>7</v>
      </c>
      <c r="E7" s="12">
        <v>10</v>
      </c>
      <c r="F7" s="12">
        <v>16</v>
      </c>
      <c r="G7" s="12">
        <v>7</v>
      </c>
      <c r="H7" s="12">
        <v>7</v>
      </c>
      <c r="I7" s="12">
        <v>7</v>
      </c>
      <c r="J7" s="12">
        <v>7</v>
      </c>
      <c r="K7" s="12">
        <v>35</v>
      </c>
      <c r="L7" s="12">
        <f>SUM(D7:K7)</f>
        <v>96</v>
      </c>
    </row>
    <row r="8" spans="1:12" ht="76.5" x14ac:dyDescent="0.25">
      <c r="A8" s="10">
        <v>2</v>
      </c>
      <c r="B8" s="11" t="s">
        <v>36</v>
      </c>
      <c r="C8" s="12">
        <v>67</v>
      </c>
      <c r="D8" s="12">
        <v>58</v>
      </c>
      <c r="E8" s="12">
        <v>41</v>
      </c>
      <c r="F8" s="12">
        <v>103</v>
      </c>
      <c r="G8" s="12">
        <v>67</v>
      </c>
      <c r="H8" s="12">
        <v>67</v>
      </c>
      <c r="I8" s="12">
        <v>67</v>
      </c>
      <c r="J8" s="12">
        <v>67</v>
      </c>
      <c r="K8" s="12">
        <v>335</v>
      </c>
      <c r="L8" s="12">
        <f>SUM(D8:K8)</f>
        <v>805</v>
      </c>
    </row>
    <row r="9" spans="1:12" ht="76.5" x14ac:dyDescent="0.25">
      <c r="A9" s="10">
        <v>3</v>
      </c>
      <c r="B9" s="13" t="s">
        <v>43</v>
      </c>
      <c r="C9" s="6">
        <v>34</v>
      </c>
      <c r="D9" s="7">
        <v>22</v>
      </c>
      <c r="E9" s="7">
        <v>0</v>
      </c>
      <c r="F9" s="8">
        <v>21</v>
      </c>
      <c r="G9" s="12">
        <v>21</v>
      </c>
      <c r="H9" s="12">
        <v>21</v>
      </c>
      <c r="I9" s="12">
        <v>21</v>
      </c>
      <c r="J9" s="12">
        <v>21</v>
      </c>
      <c r="K9" s="12">
        <v>105</v>
      </c>
      <c r="L9" s="12">
        <f>SUM(D9:K9)</f>
        <v>232</v>
      </c>
    </row>
  </sheetData>
  <mergeCells count="7">
    <mergeCell ref="K1:L1"/>
    <mergeCell ref="A4:A5"/>
    <mergeCell ref="B4:B5"/>
    <mergeCell ref="C4:C5"/>
    <mergeCell ref="L4:L5"/>
    <mergeCell ref="A2:L2"/>
    <mergeCell ref="D4:K4"/>
  </mergeCells>
  <pageMargins left="0.7" right="0.7" top="0.75" bottom="0.75" header="0.3" footer="0.3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3"/>
  <sheetViews>
    <sheetView workbookViewId="0">
      <selection activeCell="B14" sqref="B14:B16"/>
    </sheetView>
  </sheetViews>
  <sheetFormatPr defaultRowHeight="15" x14ac:dyDescent="0.25"/>
  <cols>
    <col min="1" max="1" width="7" customWidth="1"/>
    <col min="2" max="2" width="45.42578125" customWidth="1"/>
    <col min="3" max="3" width="23" customWidth="1"/>
    <col min="4" max="4" width="11.140625" customWidth="1"/>
    <col min="6" max="6" width="10.28515625" bestFit="1" customWidth="1"/>
  </cols>
  <sheetData>
    <row r="1" spans="1:13" ht="83.25" customHeight="1" x14ac:dyDescent="0.25">
      <c r="H1" s="14" t="s">
        <v>45</v>
      </c>
      <c r="I1" s="29"/>
      <c r="J1" s="29"/>
      <c r="K1" s="29"/>
      <c r="L1" s="29"/>
      <c r="M1" s="29"/>
    </row>
    <row r="2" spans="1:13" ht="39.75" customHeight="1" x14ac:dyDescent="0.25">
      <c r="A2" s="30" t="s">
        <v>26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8.75" x14ac:dyDescent="0.25">
      <c r="A3" s="4"/>
    </row>
    <row r="4" spans="1:13" ht="15" customHeight="1" x14ac:dyDescent="0.25">
      <c r="A4" s="28" t="s">
        <v>13</v>
      </c>
      <c r="B4" s="28" t="s">
        <v>14</v>
      </c>
      <c r="C4" s="28" t="s">
        <v>15</v>
      </c>
      <c r="D4" s="28" t="s">
        <v>16</v>
      </c>
      <c r="E4" s="28" t="s">
        <v>35</v>
      </c>
      <c r="F4" s="28"/>
      <c r="G4" s="28"/>
      <c r="H4" s="28"/>
      <c r="I4" s="28"/>
      <c r="J4" s="28"/>
      <c r="K4" s="28"/>
      <c r="L4" s="28"/>
      <c r="M4" s="28"/>
    </row>
    <row r="5" spans="1:13" ht="20.25" customHeight="1" x14ac:dyDescent="0.25">
      <c r="A5" s="16"/>
      <c r="B5" s="16"/>
      <c r="C5" s="16"/>
      <c r="D5" s="16"/>
      <c r="E5" s="28" t="s">
        <v>17</v>
      </c>
      <c r="F5" s="28" t="s">
        <v>18</v>
      </c>
      <c r="G5" s="28"/>
      <c r="H5" s="28"/>
      <c r="I5" s="28"/>
      <c r="J5" s="28"/>
      <c r="K5" s="28"/>
      <c r="L5" s="28"/>
      <c r="M5" s="28"/>
    </row>
    <row r="6" spans="1:13" ht="24.75" customHeight="1" x14ac:dyDescent="0.25">
      <c r="A6" s="16"/>
      <c r="B6" s="16"/>
      <c r="C6" s="16"/>
      <c r="D6" s="16"/>
      <c r="E6" s="16"/>
      <c r="F6" s="9" t="s">
        <v>5</v>
      </c>
      <c r="G6" s="9" t="s">
        <v>6</v>
      </c>
      <c r="H6" s="9" t="s">
        <v>7</v>
      </c>
      <c r="I6" s="9" t="s">
        <v>8</v>
      </c>
      <c r="J6" s="9" t="s">
        <v>9</v>
      </c>
      <c r="K6" s="9" t="s">
        <v>10</v>
      </c>
      <c r="L6" s="9" t="s">
        <v>11</v>
      </c>
      <c r="M6" s="9" t="s">
        <v>28</v>
      </c>
    </row>
    <row r="7" spans="1:13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17</v>
      </c>
    </row>
    <row r="8" spans="1:13" ht="25.5" customHeight="1" x14ac:dyDescent="0.25">
      <c r="A8" s="33" t="s">
        <v>30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3" ht="15" customHeight="1" x14ac:dyDescent="0.25">
      <c r="A9" s="33" t="s">
        <v>31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3" ht="15" customHeight="1" x14ac:dyDescent="0.25">
      <c r="A10" s="33" t="s">
        <v>32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5" customHeight="1" x14ac:dyDescent="0.25">
      <c r="A11" s="28" t="s">
        <v>19</v>
      </c>
      <c r="B11" s="32" t="s">
        <v>33</v>
      </c>
      <c r="C11" s="34" t="s">
        <v>46</v>
      </c>
      <c r="D11" s="9" t="s">
        <v>21</v>
      </c>
      <c r="E11" s="5">
        <f t="shared" ref="E11:E33" si="0">SUM(F11:M11)</f>
        <v>16714.3</v>
      </c>
      <c r="F11" s="5">
        <f>F13+F12</f>
        <v>1795.6999999999998</v>
      </c>
      <c r="G11" s="5">
        <f t="shared" ref="G11:M11" si="1">G13+G12</f>
        <v>2594</v>
      </c>
      <c r="H11" s="5">
        <f t="shared" si="1"/>
        <v>2162.3000000000002</v>
      </c>
      <c r="I11" s="5">
        <f t="shared" si="1"/>
        <v>2162.3000000000002</v>
      </c>
      <c r="J11" s="5">
        <f t="shared" si="1"/>
        <v>1000</v>
      </c>
      <c r="K11" s="5">
        <f t="shared" si="1"/>
        <v>1000</v>
      </c>
      <c r="L11" s="5">
        <f t="shared" si="1"/>
        <v>1000</v>
      </c>
      <c r="M11" s="5">
        <f t="shared" si="1"/>
        <v>5000</v>
      </c>
    </row>
    <row r="12" spans="1:13" ht="25.5" x14ac:dyDescent="0.25">
      <c r="A12" s="28"/>
      <c r="B12" s="32"/>
      <c r="C12" s="34"/>
      <c r="D12" s="9" t="s">
        <v>34</v>
      </c>
      <c r="E12" s="5">
        <f t="shared" si="0"/>
        <v>4260.2</v>
      </c>
      <c r="F12" s="5">
        <v>641.6</v>
      </c>
      <c r="G12" s="5">
        <v>1494</v>
      </c>
      <c r="H12" s="5">
        <v>1062.3</v>
      </c>
      <c r="I12" s="5">
        <v>1062.3</v>
      </c>
      <c r="J12" s="5">
        <v>0</v>
      </c>
      <c r="K12" s="5">
        <v>0</v>
      </c>
      <c r="L12" s="5">
        <v>0</v>
      </c>
      <c r="M12" s="5">
        <v>0</v>
      </c>
    </row>
    <row r="13" spans="1:13" ht="25.5" x14ac:dyDescent="0.25">
      <c r="A13" s="28"/>
      <c r="B13" s="32"/>
      <c r="C13" s="34"/>
      <c r="D13" s="9" t="s">
        <v>22</v>
      </c>
      <c r="E13" s="5">
        <f t="shared" si="0"/>
        <v>12454.1</v>
      </c>
      <c r="F13" s="5">
        <v>1154.0999999999999</v>
      </c>
      <c r="G13" s="5">
        <v>1100</v>
      </c>
      <c r="H13" s="5">
        <v>1100</v>
      </c>
      <c r="I13" s="5">
        <v>1100</v>
      </c>
      <c r="J13" s="5">
        <v>1000</v>
      </c>
      <c r="K13" s="5">
        <v>1000</v>
      </c>
      <c r="L13" s="5">
        <v>1000</v>
      </c>
      <c r="M13" s="5">
        <v>5000</v>
      </c>
    </row>
    <row r="14" spans="1:13" x14ac:dyDescent="0.25">
      <c r="A14" s="32"/>
      <c r="B14" s="32" t="s">
        <v>23</v>
      </c>
      <c r="C14" s="28"/>
      <c r="D14" s="9" t="s">
        <v>24</v>
      </c>
      <c r="E14" s="5">
        <f t="shared" si="0"/>
        <v>16714.3</v>
      </c>
      <c r="F14" s="5">
        <f>F16+F15</f>
        <v>1795.6999999999998</v>
      </c>
      <c r="G14" s="5">
        <f t="shared" ref="G14:M14" si="2">G16+G15</f>
        <v>2594</v>
      </c>
      <c r="H14" s="5">
        <f t="shared" si="2"/>
        <v>2162.3000000000002</v>
      </c>
      <c r="I14" s="5">
        <f t="shared" si="2"/>
        <v>2162.3000000000002</v>
      </c>
      <c r="J14" s="5">
        <f t="shared" si="2"/>
        <v>1000</v>
      </c>
      <c r="K14" s="5">
        <f t="shared" si="2"/>
        <v>1000</v>
      </c>
      <c r="L14" s="5">
        <f t="shared" si="2"/>
        <v>1000</v>
      </c>
      <c r="M14" s="5">
        <f t="shared" si="2"/>
        <v>5000</v>
      </c>
    </row>
    <row r="15" spans="1:13" ht="25.5" x14ac:dyDescent="0.25">
      <c r="A15" s="32"/>
      <c r="B15" s="32"/>
      <c r="C15" s="28"/>
      <c r="D15" s="9" t="s">
        <v>34</v>
      </c>
      <c r="E15" s="5">
        <f t="shared" si="0"/>
        <v>4260.2</v>
      </c>
      <c r="F15" s="5">
        <f>F12</f>
        <v>641.6</v>
      </c>
      <c r="G15" s="5">
        <f t="shared" ref="G15:M16" si="3">G12</f>
        <v>1494</v>
      </c>
      <c r="H15" s="5">
        <f t="shared" si="3"/>
        <v>1062.3</v>
      </c>
      <c r="I15" s="5">
        <f t="shared" si="3"/>
        <v>1062.3</v>
      </c>
      <c r="J15" s="5">
        <f t="shared" si="3"/>
        <v>0</v>
      </c>
      <c r="K15" s="5">
        <f t="shared" si="3"/>
        <v>0</v>
      </c>
      <c r="L15" s="5">
        <f t="shared" si="3"/>
        <v>0</v>
      </c>
      <c r="M15" s="5">
        <f t="shared" si="3"/>
        <v>0</v>
      </c>
    </row>
    <row r="16" spans="1:13" ht="25.5" x14ac:dyDescent="0.25">
      <c r="A16" s="32"/>
      <c r="B16" s="32"/>
      <c r="C16" s="28"/>
      <c r="D16" s="9" t="s">
        <v>22</v>
      </c>
      <c r="E16" s="5">
        <f t="shared" si="0"/>
        <v>12454.1</v>
      </c>
      <c r="F16" s="5">
        <f>F13</f>
        <v>1154.0999999999999</v>
      </c>
      <c r="G16" s="5">
        <f t="shared" si="3"/>
        <v>1100</v>
      </c>
      <c r="H16" s="5">
        <f t="shared" si="3"/>
        <v>1100</v>
      </c>
      <c r="I16" s="5">
        <f t="shared" si="3"/>
        <v>1100</v>
      </c>
      <c r="J16" s="5">
        <f t="shared" si="3"/>
        <v>1000</v>
      </c>
      <c r="K16" s="5">
        <f t="shared" si="3"/>
        <v>1000</v>
      </c>
      <c r="L16" s="5">
        <f t="shared" si="3"/>
        <v>1000</v>
      </c>
      <c r="M16" s="5">
        <f t="shared" si="3"/>
        <v>5000</v>
      </c>
    </row>
    <row r="17" spans="1:13" x14ac:dyDescent="0.25">
      <c r="A17" s="32"/>
      <c r="B17" s="32" t="s">
        <v>25</v>
      </c>
      <c r="C17" s="28"/>
      <c r="D17" s="9" t="s">
        <v>24</v>
      </c>
      <c r="E17" s="5">
        <f t="shared" si="0"/>
        <v>16714.3</v>
      </c>
      <c r="F17" s="5">
        <f>F19+F18</f>
        <v>1795.6999999999998</v>
      </c>
      <c r="G17" s="5">
        <f t="shared" ref="G17:M17" si="4">G19+G18</f>
        <v>2594</v>
      </c>
      <c r="H17" s="5">
        <f t="shared" si="4"/>
        <v>2162.3000000000002</v>
      </c>
      <c r="I17" s="5">
        <f t="shared" si="4"/>
        <v>2162.3000000000002</v>
      </c>
      <c r="J17" s="5">
        <f t="shared" si="4"/>
        <v>1000</v>
      </c>
      <c r="K17" s="5">
        <f t="shared" si="4"/>
        <v>1000</v>
      </c>
      <c r="L17" s="5">
        <f t="shared" si="4"/>
        <v>1000</v>
      </c>
      <c r="M17" s="5">
        <f t="shared" si="4"/>
        <v>5000</v>
      </c>
    </row>
    <row r="18" spans="1:13" ht="25.5" x14ac:dyDescent="0.25">
      <c r="A18" s="32"/>
      <c r="B18" s="32"/>
      <c r="C18" s="28"/>
      <c r="D18" s="9" t="s">
        <v>34</v>
      </c>
      <c r="E18" s="5">
        <f t="shared" si="0"/>
        <v>4260.2</v>
      </c>
      <c r="F18" s="5">
        <f>F15</f>
        <v>641.6</v>
      </c>
      <c r="G18" s="5">
        <f t="shared" ref="G18:M19" si="5">G15</f>
        <v>1494</v>
      </c>
      <c r="H18" s="5">
        <f t="shared" si="5"/>
        <v>1062.3</v>
      </c>
      <c r="I18" s="5">
        <f t="shared" si="5"/>
        <v>1062.3</v>
      </c>
      <c r="J18" s="5">
        <f t="shared" si="5"/>
        <v>0</v>
      </c>
      <c r="K18" s="5">
        <f t="shared" si="5"/>
        <v>0</v>
      </c>
      <c r="L18" s="5">
        <f t="shared" si="5"/>
        <v>0</v>
      </c>
      <c r="M18" s="5">
        <f t="shared" si="5"/>
        <v>0</v>
      </c>
    </row>
    <row r="19" spans="1:13" ht="25.5" x14ac:dyDescent="0.25">
      <c r="A19" s="32"/>
      <c r="B19" s="32"/>
      <c r="C19" s="28"/>
      <c r="D19" s="9" t="s">
        <v>22</v>
      </c>
      <c r="E19" s="5">
        <f t="shared" si="0"/>
        <v>12454.1</v>
      </c>
      <c r="F19" s="5">
        <f>F16</f>
        <v>1154.0999999999999</v>
      </c>
      <c r="G19" s="5">
        <f t="shared" si="5"/>
        <v>1100</v>
      </c>
      <c r="H19" s="5">
        <f t="shared" si="5"/>
        <v>1100</v>
      </c>
      <c r="I19" s="5">
        <f t="shared" si="5"/>
        <v>1100</v>
      </c>
      <c r="J19" s="5">
        <f t="shared" si="5"/>
        <v>1000</v>
      </c>
      <c r="K19" s="5">
        <f t="shared" si="5"/>
        <v>1000</v>
      </c>
      <c r="L19" s="5">
        <f t="shared" si="5"/>
        <v>1000</v>
      </c>
      <c r="M19" s="5">
        <f t="shared" si="5"/>
        <v>5000</v>
      </c>
    </row>
    <row r="20" spans="1:13" ht="15" customHeight="1" x14ac:dyDescent="0.25">
      <c r="A20" s="33" t="s">
        <v>37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5" customHeight="1" x14ac:dyDescent="0.25">
      <c r="A21" s="33" t="s">
        <v>38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5" customHeight="1" x14ac:dyDescent="0.25">
      <c r="A22" s="28" t="s">
        <v>40</v>
      </c>
      <c r="B22" s="32" t="s">
        <v>39</v>
      </c>
      <c r="C22" s="34" t="s">
        <v>20</v>
      </c>
      <c r="D22" s="9" t="s">
        <v>21</v>
      </c>
      <c r="E22" s="5">
        <f t="shared" ref="E22:E30" si="6">SUM(F22:M22)</f>
        <v>5495.1999999999989</v>
      </c>
      <c r="F22" s="5">
        <f>F24+F23</f>
        <v>398.8</v>
      </c>
      <c r="G22" s="5">
        <f t="shared" ref="G22:M22" si="7">G24+G23</f>
        <v>415.6</v>
      </c>
      <c r="H22" s="5">
        <f t="shared" si="7"/>
        <v>415.6</v>
      </c>
      <c r="I22" s="5">
        <f t="shared" si="7"/>
        <v>415.6</v>
      </c>
      <c r="J22" s="5">
        <f t="shared" si="7"/>
        <v>481.2</v>
      </c>
      <c r="K22" s="5">
        <f t="shared" si="7"/>
        <v>481.2</v>
      </c>
      <c r="L22" s="5">
        <f t="shared" si="7"/>
        <v>481.2</v>
      </c>
      <c r="M22" s="5">
        <f t="shared" si="7"/>
        <v>2406</v>
      </c>
    </row>
    <row r="23" spans="1:13" ht="25.5" x14ac:dyDescent="0.25">
      <c r="A23" s="28"/>
      <c r="B23" s="32"/>
      <c r="C23" s="34"/>
      <c r="D23" s="9" t="s">
        <v>34</v>
      </c>
      <c r="E23" s="5">
        <f t="shared" si="6"/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25.5" x14ac:dyDescent="0.25">
      <c r="A24" s="28"/>
      <c r="B24" s="32"/>
      <c r="C24" s="34"/>
      <c r="D24" s="9" t="s">
        <v>22</v>
      </c>
      <c r="E24" s="5">
        <f t="shared" si="6"/>
        <v>5495.1999999999989</v>
      </c>
      <c r="F24" s="5">
        <v>398.8</v>
      </c>
      <c r="G24" s="5">
        <v>415.6</v>
      </c>
      <c r="H24" s="5">
        <v>415.6</v>
      </c>
      <c r="I24" s="5">
        <v>415.6</v>
      </c>
      <c r="J24" s="5">
        <v>481.2</v>
      </c>
      <c r="K24" s="5">
        <v>481.2</v>
      </c>
      <c r="L24" s="5">
        <v>481.2</v>
      </c>
      <c r="M24" s="5">
        <v>2406</v>
      </c>
    </row>
    <row r="25" spans="1:13" x14ac:dyDescent="0.25">
      <c r="A25" s="32"/>
      <c r="B25" s="32" t="s">
        <v>41</v>
      </c>
      <c r="C25" s="28"/>
      <c r="D25" s="9" t="s">
        <v>24</v>
      </c>
      <c r="E25" s="5">
        <f t="shared" si="6"/>
        <v>5495.1999999999989</v>
      </c>
      <c r="F25" s="5">
        <f>F27+F26</f>
        <v>398.8</v>
      </c>
      <c r="G25" s="5">
        <f t="shared" ref="G25:M25" si="8">G27+G26</f>
        <v>415.6</v>
      </c>
      <c r="H25" s="5">
        <f t="shared" si="8"/>
        <v>415.6</v>
      </c>
      <c r="I25" s="5">
        <f t="shared" si="8"/>
        <v>415.6</v>
      </c>
      <c r="J25" s="5">
        <f t="shared" si="8"/>
        <v>481.2</v>
      </c>
      <c r="K25" s="5">
        <f t="shared" si="8"/>
        <v>481.2</v>
      </c>
      <c r="L25" s="5">
        <f t="shared" si="8"/>
        <v>481.2</v>
      </c>
      <c r="M25" s="5">
        <f t="shared" si="8"/>
        <v>2406</v>
      </c>
    </row>
    <row r="26" spans="1:13" ht="25.5" x14ac:dyDescent="0.25">
      <c r="A26" s="32"/>
      <c r="B26" s="32"/>
      <c r="C26" s="28"/>
      <c r="D26" s="9" t="s">
        <v>34</v>
      </c>
      <c r="E26" s="5">
        <f t="shared" si="6"/>
        <v>0</v>
      </c>
      <c r="F26" s="5">
        <f>F23</f>
        <v>0</v>
      </c>
      <c r="G26" s="5">
        <f t="shared" ref="G26:M27" si="9">G23</f>
        <v>0</v>
      </c>
      <c r="H26" s="5">
        <f t="shared" si="9"/>
        <v>0</v>
      </c>
      <c r="I26" s="5">
        <f t="shared" si="9"/>
        <v>0</v>
      </c>
      <c r="J26" s="5">
        <f t="shared" si="9"/>
        <v>0</v>
      </c>
      <c r="K26" s="5">
        <f t="shared" si="9"/>
        <v>0</v>
      </c>
      <c r="L26" s="5">
        <f t="shared" si="9"/>
        <v>0</v>
      </c>
      <c r="M26" s="5">
        <f t="shared" si="9"/>
        <v>0</v>
      </c>
    </row>
    <row r="27" spans="1:13" ht="25.5" x14ac:dyDescent="0.25">
      <c r="A27" s="32"/>
      <c r="B27" s="32"/>
      <c r="C27" s="28"/>
      <c r="D27" s="9" t="s">
        <v>22</v>
      </c>
      <c r="E27" s="5">
        <f t="shared" si="6"/>
        <v>5495.1999999999989</v>
      </c>
      <c r="F27" s="5">
        <f>F24</f>
        <v>398.8</v>
      </c>
      <c r="G27" s="5">
        <f t="shared" si="9"/>
        <v>415.6</v>
      </c>
      <c r="H27" s="5">
        <f t="shared" si="9"/>
        <v>415.6</v>
      </c>
      <c r="I27" s="5">
        <f t="shared" si="9"/>
        <v>415.6</v>
      </c>
      <c r="J27" s="5">
        <f t="shared" si="9"/>
        <v>481.2</v>
      </c>
      <c r="K27" s="5">
        <f t="shared" si="9"/>
        <v>481.2</v>
      </c>
      <c r="L27" s="5">
        <f t="shared" si="9"/>
        <v>481.2</v>
      </c>
      <c r="M27" s="5">
        <f t="shared" si="9"/>
        <v>2406</v>
      </c>
    </row>
    <row r="28" spans="1:13" x14ac:dyDescent="0.25">
      <c r="A28" s="32"/>
      <c r="B28" s="32" t="s">
        <v>42</v>
      </c>
      <c r="C28" s="28"/>
      <c r="D28" s="9" t="s">
        <v>24</v>
      </c>
      <c r="E28" s="5">
        <f t="shared" si="6"/>
        <v>5495.1999999999989</v>
      </c>
      <c r="F28" s="5">
        <f>F30+F29</f>
        <v>398.8</v>
      </c>
      <c r="G28" s="5">
        <f t="shared" ref="G28:M28" si="10">G30+G29</f>
        <v>415.6</v>
      </c>
      <c r="H28" s="5">
        <f t="shared" si="10"/>
        <v>415.6</v>
      </c>
      <c r="I28" s="5">
        <f t="shared" si="10"/>
        <v>415.6</v>
      </c>
      <c r="J28" s="5">
        <f t="shared" si="10"/>
        <v>481.2</v>
      </c>
      <c r="K28" s="5">
        <f t="shared" si="10"/>
        <v>481.2</v>
      </c>
      <c r="L28" s="5">
        <f t="shared" si="10"/>
        <v>481.2</v>
      </c>
      <c r="M28" s="5">
        <f t="shared" si="10"/>
        <v>2406</v>
      </c>
    </row>
    <row r="29" spans="1:13" ht="25.5" x14ac:dyDescent="0.25">
      <c r="A29" s="32"/>
      <c r="B29" s="32"/>
      <c r="C29" s="28"/>
      <c r="D29" s="9" t="s">
        <v>34</v>
      </c>
      <c r="E29" s="5">
        <f t="shared" si="6"/>
        <v>0</v>
      </c>
      <c r="F29" s="5">
        <f>F26</f>
        <v>0</v>
      </c>
      <c r="G29" s="5">
        <f t="shared" ref="G29:M30" si="11">G26</f>
        <v>0</v>
      </c>
      <c r="H29" s="5">
        <f t="shared" si="11"/>
        <v>0</v>
      </c>
      <c r="I29" s="5">
        <f t="shared" si="11"/>
        <v>0</v>
      </c>
      <c r="J29" s="5">
        <f t="shared" si="11"/>
        <v>0</v>
      </c>
      <c r="K29" s="5">
        <f t="shared" si="11"/>
        <v>0</v>
      </c>
      <c r="L29" s="5">
        <f t="shared" si="11"/>
        <v>0</v>
      </c>
      <c r="M29" s="5">
        <f t="shared" si="11"/>
        <v>0</v>
      </c>
    </row>
    <row r="30" spans="1:13" ht="25.5" x14ac:dyDescent="0.25">
      <c r="A30" s="32"/>
      <c r="B30" s="32"/>
      <c r="C30" s="28"/>
      <c r="D30" s="9" t="s">
        <v>22</v>
      </c>
      <c r="E30" s="5">
        <f t="shared" si="6"/>
        <v>5495.1999999999989</v>
      </c>
      <c r="F30" s="5">
        <f>F27</f>
        <v>398.8</v>
      </c>
      <c r="G30" s="5">
        <f t="shared" si="11"/>
        <v>415.6</v>
      </c>
      <c r="H30" s="5">
        <f t="shared" si="11"/>
        <v>415.6</v>
      </c>
      <c r="I30" s="5">
        <f t="shared" si="11"/>
        <v>415.6</v>
      </c>
      <c r="J30" s="5">
        <f t="shared" si="11"/>
        <v>481.2</v>
      </c>
      <c r="K30" s="5">
        <f t="shared" si="11"/>
        <v>481.2</v>
      </c>
      <c r="L30" s="5">
        <f t="shared" si="11"/>
        <v>481.2</v>
      </c>
      <c r="M30" s="5">
        <f t="shared" si="11"/>
        <v>2406</v>
      </c>
    </row>
    <row r="31" spans="1:13" ht="15" customHeight="1" x14ac:dyDescent="0.25">
      <c r="A31" s="22" t="s">
        <v>27</v>
      </c>
      <c r="B31" s="23"/>
      <c r="C31" s="28"/>
      <c r="D31" s="9" t="s">
        <v>24</v>
      </c>
      <c r="E31" s="5">
        <f t="shared" si="0"/>
        <v>22209.5</v>
      </c>
      <c r="F31" s="5">
        <f>F33+F32</f>
        <v>2194.5</v>
      </c>
      <c r="G31" s="5">
        <f t="shared" ref="G31:M31" si="12">G33+G32</f>
        <v>3009.6</v>
      </c>
      <c r="H31" s="5">
        <f t="shared" si="12"/>
        <v>2577.8999999999996</v>
      </c>
      <c r="I31" s="5">
        <f t="shared" si="12"/>
        <v>2577.8999999999996</v>
      </c>
      <c r="J31" s="5">
        <f t="shared" si="12"/>
        <v>1481.2</v>
      </c>
      <c r="K31" s="5">
        <f t="shared" si="12"/>
        <v>1481.2</v>
      </c>
      <c r="L31" s="5">
        <f t="shared" si="12"/>
        <v>1481.2</v>
      </c>
      <c r="M31" s="5">
        <f t="shared" si="12"/>
        <v>7406</v>
      </c>
    </row>
    <row r="32" spans="1:13" ht="25.5" x14ac:dyDescent="0.25">
      <c r="A32" s="24"/>
      <c r="B32" s="25"/>
      <c r="C32" s="28"/>
      <c r="D32" s="9" t="s">
        <v>34</v>
      </c>
      <c r="E32" s="5">
        <f t="shared" si="0"/>
        <v>4260.2</v>
      </c>
      <c r="F32" s="5">
        <f>F18+F29</f>
        <v>641.6</v>
      </c>
      <c r="G32" s="5">
        <f t="shared" ref="G32:M33" si="13">G18+G29</f>
        <v>1494</v>
      </c>
      <c r="H32" s="5">
        <f t="shared" si="13"/>
        <v>1062.3</v>
      </c>
      <c r="I32" s="5">
        <f t="shared" si="13"/>
        <v>1062.3</v>
      </c>
      <c r="J32" s="5">
        <f t="shared" si="13"/>
        <v>0</v>
      </c>
      <c r="K32" s="5">
        <f t="shared" si="13"/>
        <v>0</v>
      </c>
      <c r="L32" s="5">
        <f t="shared" si="13"/>
        <v>0</v>
      </c>
      <c r="M32" s="5">
        <f t="shared" si="13"/>
        <v>0</v>
      </c>
    </row>
    <row r="33" spans="1:13" ht="25.5" x14ac:dyDescent="0.25">
      <c r="A33" s="26"/>
      <c r="B33" s="27"/>
      <c r="C33" s="28"/>
      <c r="D33" s="9" t="s">
        <v>22</v>
      </c>
      <c r="E33" s="5">
        <f t="shared" si="0"/>
        <v>17949.300000000003</v>
      </c>
      <c r="F33" s="5">
        <f>F19+F30</f>
        <v>1552.8999999999999</v>
      </c>
      <c r="G33" s="5">
        <f t="shared" si="13"/>
        <v>1515.6</v>
      </c>
      <c r="H33" s="5">
        <f t="shared" si="13"/>
        <v>1515.6</v>
      </c>
      <c r="I33" s="5">
        <f t="shared" si="13"/>
        <v>1515.6</v>
      </c>
      <c r="J33" s="5">
        <f t="shared" si="13"/>
        <v>1481.2</v>
      </c>
      <c r="K33" s="5">
        <f t="shared" si="13"/>
        <v>1481.2</v>
      </c>
      <c r="L33" s="5">
        <f t="shared" si="13"/>
        <v>1481.2</v>
      </c>
      <c r="M33" s="5">
        <f t="shared" si="13"/>
        <v>7406</v>
      </c>
    </row>
  </sheetData>
  <mergeCells count="34">
    <mergeCell ref="A28:A30"/>
    <mergeCell ref="B28:B30"/>
    <mergeCell ref="C28:C30"/>
    <mergeCell ref="A20:M20"/>
    <mergeCell ref="A21:M21"/>
    <mergeCell ref="A22:A24"/>
    <mergeCell ref="B22:B24"/>
    <mergeCell ref="C22:C24"/>
    <mergeCell ref="A25:A27"/>
    <mergeCell ref="B25:B27"/>
    <mergeCell ref="C25:C27"/>
    <mergeCell ref="C17:C19"/>
    <mergeCell ref="A8:M8"/>
    <mergeCell ref="A9:M9"/>
    <mergeCell ref="A10:M10"/>
    <mergeCell ref="A11:A13"/>
    <mergeCell ref="B11:B13"/>
    <mergeCell ref="C11:C13"/>
    <mergeCell ref="A31:B33"/>
    <mergeCell ref="C31:C33"/>
    <mergeCell ref="H1:M1"/>
    <mergeCell ref="A2:M2"/>
    <mergeCell ref="A4:A6"/>
    <mergeCell ref="B4:B6"/>
    <mergeCell ref="C4:C6"/>
    <mergeCell ref="D4:D6"/>
    <mergeCell ref="E5:E6"/>
    <mergeCell ref="E4:M4"/>
    <mergeCell ref="F5:M5"/>
    <mergeCell ref="A14:A16"/>
    <mergeCell ref="B14:B16"/>
    <mergeCell ref="C14:C16"/>
    <mergeCell ref="A17:A19"/>
    <mergeCell ref="B17:B19"/>
  </mergeCells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2021-01-19T10:53:25Z</dcterms:modified>
</cp:coreProperties>
</file>